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definedNames/>
  <calcPr fullCalcOnLoad="1"/>
</workbook>
</file>

<file path=xl/sharedStrings.xml><?xml version="1.0" encoding="utf-8"?>
<sst xmlns="http://schemas.openxmlformats.org/spreadsheetml/2006/main" count="299" uniqueCount="81">
  <si>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</si>
  <si>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</si>
  <si>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</si>
  <si>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</si>
  <si>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</si>
  <si>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</si>
  <si>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</si>
  <si>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</si>
  <si>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</si>
  <si>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</si>
  <si>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</si>
  <si>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</si>
  <si>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</si>
  <si>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</si>
  <si>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Греческая</t>
  </si>
  <si>
    <t>62А</t>
  </si>
  <si>
    <t>01.11.2012 г.</t>
  </si>
  <si>
    <t>ИТОГО ПО ДОМУ</t>
  </si>
  <si>
    <t>Январь 2019 г</t>
  </si>
  <si>
    <t>Вид работ</t>
  </si>
  <si>
    <t>Место проведения работ</t>
  </si>
  <si>
    <t>Сумма</t>
  </si>
  <si>
    <t>Греческая 62А</t>
  </si>
  <si>
    <t>ИТОГО</t>
  </si>
  <si>
    <t>Февраль 2019г</t>
  </si>
  <si>
    <t>Март 2019 г</t>
  </si>
  <si>
    <t xml:space="preserve">Проверка технического состояния вент.каналов и дымовых каналов </t>
  </si>
  <si>
    <t>кв.3,8,10,11,18</t>
  </si>
  <si>
    <t>Апрель 2019г.</t>
  </si>
  <si>
    <t xml:space="preserve">Проверка технического состояния вентиляционных и дымовых каналов </t>
  </si>
  <si>
    <t>кв.1,2,4,7,14,15,17</t>
  </si>
  <si>
    <t>Май 2019г.</t>
  </si>
  <si>
    <t>гидравлические испытания внутридомовой системы ЦО (с подготовкой)</t>
  </si>
  <si>
    <t>Июнь 2019г.</t>
  </si>
  <si>
    <t>Июль 2019г.</t>
  </si>
  <si>
    <t>установка дверного доводчика</t>
  </si>
  <si>
    <t>1-й подъезд</t>
  </si>
  <si>
    <t>Август 2019г.</t>
  </si>
  <si>
    <t>проверка технического состояния вентиляционных и дымовых каналов. Прочистка дымовых каналов</t>
  </si>
  <si>
    <t>кв.3,7,8,10,11,12,16,18</t>
  </si>
  <si>
    <t>сентябрь 2019г.</t>
  </si>
  <si>
    <t>ремонт мягкой кровли отдельными местами (герметизация стыков, чистка желобов, закрытие слуховых окон) на ж/д</t>
  </si>
  <si>
    <t>октябрь 2019г.</t>
  </si>
  <si>
    <t>ноябрь 2019г.</t>
  </si>
  <si>
    <t>декабрь 2019г.</t>
  </si>
  <si>
    <t xml:space="preserve">прочистка дымового канала с устройством технологического отверстия </t>
  </si>
  <si>
    <t>кв.10</t>
  </si>
  <si>
    <t xml:space="preserve">проверка технического состояния вент.каналов и дымовых каналов </t>
  </si>
  <si>
    <t>кв.4,5,7,8,9,10,11,12,16,17,18,13</t>
  </si>
  <si>
    <t>Работы по аварийному ремонту общего имущества МКД с января по декабрь  2019г.</t>
  </si>
  <si>
    <t>ВСЕГО</t>
  </si>
  <si>
    <t>Февраль 2019 г</t>
  </si>
  <si>
    <t>обходы и осмотры инженерных коммуникаций</t>
  </si>
  <si>
    <t>Планово-предупредительный ремонт ЩР</t>
  </si>
  <si>
    <t>щиты этажные</t>
  </si>
  <si>
    <t>Март 2019г.</t>
  </si>
  <si>
    <t>ремонт электроосвещения (смена лампы) жилого дома в МОП</t>
  </si>
  <si>
    <t>2-й подъезд 1-й этаж (1,2-й подъезд освещение над парадной дверью</t>
  </si>
  <si>
    <t>АПРЕЛЬ 2019 г.</t>
  </si>
  <si>
    <t>благоустройство придомовой территории (окраска деревьев)</t>
  </si>
  <si>
    <t>Закрытие отопительного периода(слив воды из системы)</t>
  </si>
  <si>
    <t>Май 2019</t>
  </si>
  <si>
    <t>Июнь 2019</t>
  </si>
  <si>
    <t>покос придомовой территории</t>
  </si>
  <si>
    <t>смена трубопровода ф25мм</t>
  </si>
  <si>
    <t>чердак ЦО</t>
  </si>
  <si>
    <t>установка доводчика</t>
  </si>
  <si>
    <t xml:space="preserve">1-й подъезд </t>
  </si>
  <si>
    <t>ремонт электроосвещения над подъездом №2 смена ламп светодиодных</t>
  </si>
  <si>
    <t>над подъездом №2</t>
  </si>
  <si>
    <t>август 2019г.</t>
  </si>
  <si>
    <t>очистка чердачного помещения от мусора в ж/д</t>
  </si>
  <si>
    <t>ремонт электроосвещения (смена ламп светодиодных)</t>
  </si>
  <si>
    <t xml:space="preserve">2-й подъезд 1-й и 3-й этаж </t>
  </si>
  <si>
    <t>замена табличек «УК» на ж/д</t>
  </si>
  <si>
    <t>Ноябрь 2019г.</t>
  </si>
  <si>
    <t xml:space="preserve">Очистка подвального помещения от мусора </t>
  </si>
  <si>
    <t>подготовка к запуску системы ЦО в ж/д</t>
  </si>
  <si>
    <t>Декабрь 2019г.</t>
  </si>
  <si>
    <t>ремонт электроосвещения (смена лампы) жилого дома</t>
  </si>
  <si>
    <t>придомовое освещение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</si>
</sst>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14" fillId="37" borderId="0" xfId="0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8.140625" style="0" customWidth="1"/>
    <col min="2" max="2" width="20.28125" style="0" customWidth="1"/>
    <col min="3" max="3" width="6.421875" style="0" customWidth="1"/>
    <col min="4" max="4" width="35.57421875" style="0" customWidth="1"/>
    <col min="5" max="5" width="18.140625" style="0" customWidth="1"/>
    <col min="6" max="6" width="17.00390625" style="0" customWidth="1"/>
    <col min="7" max="7" width="19.00390625" style="0" customWidth="1"/>
    <col min="8" max="8" width="20.57421875" style="0" customWidth="1"/>
    <col min="9" max="9" width="21.57421875" style="0" customWidth="1"/>
    <col min="10" max="10" width="18.140625" style="0" customWidth="1"/>
    <col min="11" max="11" width="24.57421875" style="0" customWidth="1"/>
    <col min="12" max="12" width="20.140625" style="0" customWidth="1"/>
  </cols>
  <sheetData>
    <row r="1" spans="1:12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8" t="s">
        <v>1</v>
      </c>
      <c r="B3" s="49" t="s">
        <v>2</v>
      </c>
      <c r="C3" s="49"/>
      <c r="D3" s="50" t="s">
        <v>3</v>
      </c>
      <c r="E3" s="51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1" t="s">
        <v>10</v>
      </c>
      <c r="L3" s="51" t="s">
        <v>11</v>
      </c>
    </row>
    <row r="4" spans="1:12" ht="29.25" customHeight="1">
      <c r="A4" s="48"/>
      <c r="B4" s="4" t="s">
        <v>12</v>
      </c>
      <c r="C4" s="4" t="s">
        <v>13</v>
      </c>
      <c r="D4" s="50"/>
      <c r="E4" s="50"/>
      <c r="F4" s="51"/>
      <c r="G4" s="50"/>
      <c r="H4" s="50"/>
      <c r="I4" s="50"/>
      <c r="J4" s="50"/>
      <c r="K4" s="50"/>
      <c r="L4" s="51"/>
    </row>
    <row r="5" spans="1:12" ht="15.75">
      <c r="A5" s="5">
        <v>34</v>
      </c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52" t="s">
        <v>17</v>
      </c>
      <c r="C6" s="52"/>
      <c r="D6" s="52"/>
      <c r="E6">
        <v>34780.72</v>
      </c>
      <c r="F6">
        <v>-157806.5</v>
      </c>
      <c r="G6">
        <v>343235.43</v>
      </c>
      <c r="H6">
        <v>338735.5</v>
      </c>
      <c r="I6">
        <v>256879.05</v>
      </c>
      <c r="J6">
        <v>-75950.05</v>
      </c>
      <c r="K6">
        <v>39280.65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80" zoomScaleNormal="80" zoomScalePageLayoutView="0" workbookViewId="0" topLeftCell="A55">
      <selection activeCell="E75" sqref="E75"/>
    </sheetView>
  </sheetViews>
  <sheetFormatPr defaultColWidth="11.57421875" defaultRowHeight="12.75"/>
  <cols>
    <col min="1" max="1" width="9.8515625" style="0" customWidth="1"/>
    <col min="2" max="2" width="35.7109375" style="10" customWidth="1"/>
    <col min="3" max="3" width="24.140625" style="0" customWidth="1"/>
    <col min="4" max="4" width="34.140625" style="0" customWidth="1"/>
    <col min="5" max="5" width="22.00390625" style="0" customWidth="1"/>
  </cols>
  <sheetData>
    <row r="1" spans="1:5" ht="18">
      <c r="A1" s="53" t="s">
        <v>18</v>
      </c>
      <c r="B1" s="53"/>
      <c r="C1" s="53"/>
      <c r="D1" s="53"/>
      <c r="E1" s="53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14.25">
      <c r="A3" s="14">
        <v>1</v>
      </c>
      <c r="B3" s="15"/>
      <c r="C3" s="14" t="s">
        <v>22</v>
      </c>
      <c r="D3" s="15"/>
      <c r="E3" s="16"/>
    </row>
    <row r="4" spans="1:5" ht="14.25">
      <c r="A4" s="14">
        <v>2</v>
      </c>
      <c r="B4" s="15"/>
      <c r="C4" s="16" t="s">
        <v>22</v>
      </c>
      <c r="D4" s="15"/>
      <c r="E4" s="16"/>
    </row>
    <row r="5" spans="1:5" ht="15">
      <c r="A5" s="17"/>
      <c r="B5" s="18" t="s">
        <v>23</v>
      </c>
      <c r="C5" s="17"/>
      <c r="D5" s="17"/>
      <c r="E5" s="17">
        <f>E3</f>
        <v>0</v>
      </c>
    </row>
    <row r="6" spans="1:5" ht="15">
      <c r="A6" s="19"/>
      <c r="B6" s="20"/>
      <c r="C6" s="19"/>
      <c r="D6" s="19"/>
      <c r="E6" s="19"/>
    </row>
    <row r="7" spans="1:5" ht="18">
      <c r="A7" s="54" t="s">
        <v>24</v>
      </c>
      <c r="B7" s="54"/>
      <c r="C7" s="54"/>
      <c r="D7" s="54"/>
      <c r="E7" s="54"/>
    </row>
    <row r="8" spans="1:5" ht="15.75">
      <c r="A8" s="11" t="s">
        <v>1</v>
      </c>
      <c r="B8" s="12" t="s">
        <v>19</v>
      </c>
      <c r="C8" s="13" t="s">
        <v>2</v>
      </c>
      <c r="D8" s="13" t="s">
        <v>20</v>
      </c>
      <c r="E8" s="13" t="s">
        <v>21</v>
      </c>
    </row>
    <row r="9" spans="1:5" ht="14.25">
      <c r="A9" s="14">
        <v>1</v>
      </c>
      <c r="B9" s="15"/>
      <c r="C9" s="14" t="s">
        <v>22</v>
      </c>
      <c r="D9" s="15"/>
      <c r="E9" s="16"/>
    </row>
    <row r="10" spans="1:5" ht="14.25">
      <c r="A10" s="14">
        <v>2</v>
      </c>
      <c r="B10" s="21"/>
      <c r="C10" s="14" t="s">
        <v>22</v>
      </c>
      <c r="D10" s="22"/>
      <c r="E10" s="14"/>
    </row>
    <row r="11" spans="1:5" ht="15">
      <c r="A11" s="17"/>
      <c r="B11" s="18" t="s">
        <v>23</v>
      </c>
      <c r="C11" s="17"/>
      <c r="D11" s="17"/>
      <c r="E11" s="17">
        <f>E9+E10</f>
        <v>0</v>
      </c>
    </row>
    <row r="13" spans="1:5" ht="18">
      <c r="A13" s="53" t="s">
        <v>25</v>
      </c>
      <c r="B13" s="53"/>
      <c r="C13" s="53"/>
      <c r="D13" s="53"/>
      <c r="E13" s="53"/>
    </row>
    <row r="14" spans="1:5" ht="15.75">
      <c r="A14" s="11" t="s">
        <v>1</v>
      </c>
      <c r="B14" s="12" t="s">
        <v>19</v>
      </c>
      <c r="C14" s="13" t="s">
        <v>2</v>
      </c>
      <c r="D14" s="13" t="s">
        <v>20</v>
      </c>
      <c r="E14" s="13" t="s">
        <v>21</v>
      </c>
    </row>
    <row r="15" spans="1:5" ht="66.75" customHeight="1">
      <c r="A15" s="14">
        <v>1</v>
      </c>
      <c r="B15" s="21" t="s">
        <v>26</v>
      </c>
      <c r="C15" s="14" t="s">
        <v>22</v>
      </c>
      <c r="D15" s="14" t="s">
        <v>27</v>
      </c>
      <c r="E15" s="14">
        <f>2506.4</f>
        <v>2506.4</v>
      </c>
    </row>
    <row r="16" spans="1:5" ht="14.25">
      <c r="A16" s="14">
        <v>2</v>
      </c>
      <c r="B16" s="15"/>
      <c r="C16" s="16" t="s">
        <v>22</v>
      </c>
      <c r="D16" s="15"/>
      <c r="E16" s="16"/>
    </row>
    <row r="17" spans="1:5" ht="14.25">
      <c r="A17" s="14">
        <v>3</v>
      </c>
      <c r="B17" s="22"/>
      <c r="C17" s="14" t="s">
        <v>22</v>
      </c>
      <c r="D17" s="14"/>
      <c r="E17" s="14"/>
    </row>
    <row r="18" spans="1:5" ht="15">
      <c r="A18" s="23"/>
      <c r="B18" s="24" t="s">
        <v>23</v>
      </c>
      <c r="C18" s="23"/>
      <c r="D18" s="23"/>
      <c r="E18" s="23">
        <f>E16+E15+E17</f>
        <v>2506.4</v>
      </c>
    </row>
    <row r="19" spans="1:5" ht="18">
      <c r="A19" s="54" t="s">
        <v>28</v>
      </c>
      <c r="B19" s="54"/>
      <c r="C19" s="54"/>
      <c r="D19" s="54"/>
      <c r="E19" s="54"/>
    </row>
    <row r="20" spans="1:5" ht="15.75">
      <c r="A20" s="11" t="s">
        <v>1</v>
      </c>
      <c r="B20" s="12" t="s">
        <v>19</v>
      </c>
      <c r="C20" s="13" t="s">
        <v>2</v>
      </c>
      <c r="D20" s="13" t="s">
        <v>20</v>
      </c>
      <c r="E20" s="13" t="s">
        <v>21</v>
      </c>
    </row>
    <row r="21" spans="1:5" ht="47.25" customHeight="1">
      <c r="A21" s="25">
        <v>1</v>
      </c>
      <c r="B21" s="15" t="s">
        <v>29</v>
      </c>
      <c r="C21" s="15" t="s">
        <v>22</v>
      </c>
      <c r="D21" s="15" t="s">
        <v>30</v>
      </c>
      <c r="E21" s="15">
        <v>2860</v>
      </c>
    </row>
    <row r="22" spans="1:5" ht="14.25">
      <c r="A22" s="25">
        <v>3</v>
      </c>
      <c r="B22" s="15"/>
      <c r="C22" s="15"/>
      <c r="D22" s="15"/>
      <c r="E22" s="15"/>
    </row>
    <row r="23" spans="1:5" ht="15">
      <c r="A23" s="23"/>
      <c r="B23" s="24" t="s">
        <v>23</v>
      </c>
      <c r="C23" s="23"/>
      <c r="D23" s="23"/>
      <c r="E23" s="23">
        <f>E21</f>
        <v>2860</v>
      </c>
    </row>
    <row r="25" spans="1:5" ht="18">
      <c r="A25" s="53" t="s">
        <v>31</v>
      </c>
      <c r="B25" s="53"/>
      <c r="C25" s="53"/>
      <c r="D25" s="53"/>
      <c r="E25" s="53"/>
    </row>
    <row r="26" spans="1:5" ht="15.75">
      <c r="A26" s="11" t="s">
        <v>1</v>
      </c>
      <c r="B26" s="12" t="s">
        <v>19</v>
      </c>
      <c r="C26" s="13" t="s">
        <v>2</v>
      </c>
      <c r="D26" s="13" t="s">
        <v>20</v>
      </c>
      <c r="E26" s="13" t="s">
        <v>21</v>
      </c>
    </row>
    <row r="27" spans="1:5" ht="47.25" customHeight="1">
      <c r="A27" s="14">
        <v>1</v>
      </c>
      <c r="B27" s="21" t="s">
        <v>32</v>
      </c>
      <c r="C27" s="14" t="s">
        <v>22</v>
      </c>
      <c r="D27" s="22"/>
      <c r="E27" s="14">
        <v>16057.69</v>
      </c>
    </row>
    <row r="28" spans="1:5" ht="14.25">
      <c r="A28" s="14">
        <v>2</v>
      </c>
      <c r="B28" s="15"/>
      <c r="C28" s="15"/>
      <c r="D28" s="15"/>
      <c r="E28" s="15"/>
    </row>
    <row r="29" spans="1:5" ht="15">
      <c r="A29" s="23"/>
      <c r="B29" s="24" t="s">
        <v>23</v>
      </c>
      <c r="C29" s="23"/>
      <c r="D29" s="23"/>
      <c r="E29" s="23">
        <f>E27+E28</f>
        <v>16057.69</v>
      </c>
    </row>
    <row r="31" spans="1:5" ht="18">
      <c r="A31" s="53" t="s">
        <v>33</v>
      </c>
      <c r="B31" s="53"/>
      <c r="C31" s="53"/>
      <c r="D31" s="53"/>
      <c r="E31" s="53"/>
    </row>
    <row r="32" spans="1:5" ht="15.75">
      <c r="A32" s="11" t="s">
        <v>1</v>
      </c>
      <c r="B32" s="12" t="s">
        <v>19</v>
      </c>
      <c r="C32" s="13" t="s">
        <v>2</v>
      </c>
      <c r="D32" s="13" t="s">
        <v>20</v>
      </c>
      <c r="E32" s="13" t="s">
        <v>21</v>
      </c>
    </row>
    <row r="33" spans="1:5" ht="14.25">
      <c r="A33" s="14">
        <v>1</v>
      </c>
      <c r="B33" s="15"/>
      <c r="C33" s="16" t="s">
        <v>22</v>
      </c>
      <c r="D33" s="14"/>
      <c r="E33" s="14"/>
    </row>
    <row r="34" spans="1:5" ht="14.25">
      <c r="A34" s="14">
        <v>2</v>
      </c>
      <c r="B34" s="15"/>
      <c r="C34" s="16"/>
      <c r="D34" s="16"/>
      <c r="E34" s="16"/>
    </row>
    <row r="35" spans="1:5" ht="14.25">
      <c r="A35" s="14">
        <v>3</v>
      </c>
      <c r="B35" s="26"/>
      <c r="C35" s="26"/>
      <c r="D35" s="26"/>
      <c r="E35" s="26"/>
    </row>
    <row r="36" spans="1:5" ht="15">
      <c r="A36" s="23"/>
      <c r="B36" s="24" t="s">
        <v>23</v>
      </c>
      <c r="C36" s="23"/>
      <c r="D36" s="23"/>
      <c r="E36" s="23">
        <f>E33+E34+E35</f>
        <v>0</v>
      </c>
    </row>
    <row r="38" spans="1:5" ht="18">
      <c r="A38" s="54" t="s">
        <v>34</v>
      </c>
      <c r="B38" s="54"/>
      <c r="C38" s="54"/>
      <c r="D38" s="54"/>
      <c r="E38" s="54"/>
    </row>
    <row r="39" spans="1:5" ht="15.75">
      <c r="A39" s="11" t="s">
        <v>1</v>
      </c>
      <c r="B39" s="12" t="s">
        <v>19</v>
      </c>
      <c r="C39" s="13" t="s">
        <v>2</v>
      </c>
      <c r="D39" s="13" t="s">
        <v>20</v>
      </c>
      <c r="E39" s="13" t="s">
        <v>21</v>
      </c>
    </row>
    <row r="40" spans="1:5" ht="46.5" customHeight="1">
      <c r="A40" s="14">
        <v>1</v>
      </c>
      <c r="B40" s="27"/>
      <c r="C40" s="16"/>
      <c r="D40" s="14"/>
      <c r="E40" s="14"/>
    </row>
    <row r="41" spans="1:5" ht="19.5" customHeight="1">
      <c r="A41" s="14">
        <v>2</v>
      </c>
      <c r="B41" s="15" t="s">
        <v>35</v>
      </c>
      <c r="C41" s="16" t="s">
        <v>22</v>
      </c>
      <c r="D41" s="16" t="s">
        <v>36</v>
      </c>
      <c r="E41" s="16">
        <v>1757.66</v>
      </c>
    </row>
    <row r="42" spans="1:5" ht="16.5" customHeight="1">
      <c r="A42" s="23"/>
      <c r="B42" s="24" t="s">
        <v>23</v>
      </c>
      <c r="C42" s="23"/>
      <c r="D42" s="23"/>
      <c r="E42" s="23">
        <f>E40+E41</f>
        <v>1757.66</v>
      </c>
    </row>
    <row r="43" spans="1:5" s="30" customFormat="1" ht="16.5" customHeight="1">
      <c r="A43" s="28"/>
      <c r="B43" s="29"/>
      <c r="C43" s="28"/>
      <c r="D43" s="28"/>
      <c r="E43" s="28"/>
    </row>
    <row r="44" spans="1:5" ht="18">
      <c r="A44" s="53" t="s">
        <v>37</v>
      </c>
      <c r="B44" s="53"/>
      <c r="C44" s="53"/>
      <c r="D44" s="53"/>
      <c r="E44" s="53"/>
    </row>
    <row r="45" spans="1:5" ht="15.75">
      <c r="A45" s="11" t="s">
        <v>1</v>
      </c>
      <c r="B45" s="12" t="s">
        <v>19</v>
      </c>
      <c r="C45" s="13" t="s">
        <v>2</v>
      </c>
      <c r="D45" s="13" t="s">
        <v>20</v>
      </c>
      <c r="E45" s="13" t="s">
        <v>21</v>
      </c>
    </row>
    <row r="46" spans="1:5" ht="58.5" customHeight="1">
      <c r="A46" s="14">
        <v>1</v>
      </c>
      <c r="B46" s="15" t="s">
        <v>38</v>
      </c>
      <c r="C46" s="15" t="s">
        <v>22</v>
      </c>
      <c r="D46" s="15" t="s">
        <v>39</v>
      </c>
      <c r="E46" s="15">
        <v>7956</v>
      </c>
    </row>
    <row r="47" spans="1:5" ht="32.25" customHeight="1">
      <c r="A47" s="14">
        <v>2</v>
      </c>
      <c r="B47" s="15"/>
      <c r="C47" s="16"/>
      <c r="D47" s="16"/>
      <c r="E47" s="16"/>
    </row>
    <row r="48" spans="1:5" ht="15">
      <c r="A48" s="23"/>
      <c r="B48" s="24" t="s">
        <v>23</v>
      </c>
      <c r="C48" s="23"/>
      <c r="D48" s="23"/>
      <c r="E48" s="23">
        <f>E46+E47</f>
        <v>7956</v>
      </c>
    </row>
    <row r="49" spans="1:5" ht="15">
      <c r="A49" s="31"/>
      <c r="B49" s="32"/>
      <c r="C49" s="31"/>
      <c r="D49" s="31"/>
      <c r="E49" s="31"/>
    </row>
    <row r="50" spans="1:5" ht="15">
      <c r="A50" s="31"/>
      <c r="B50" s="32"/>
      <c r="C50" s="31"/>
      <c r="D50" s="31"/>
      <c r="E50" s="31"/>
    </row>
    <row r="51" spans="1:5" ht="18">
      <c r="A51" s="53" t="s">
        <v>40</v>
      </c>
      <c r="B51" s="53"/>
      <c r="C51" s="53"/>
      <c r="D51" s="53"/>
      <c r="E51" s="53"/>
    </row>
    <row r="52" spans="1:5" ht="15.75">
      <c r="A52" s="11" t="s">
        <v>1</v>
      </c>
      <c r="B52" s="12" t="s">
        <v>19</v>
      </c>
      <c r="C52" s="13" t="s">
        <v>2</v>
      </c>
      <c r="D52" s="13" t="s">
        <v>20</v>
      </c>
      <c r="E52" s="13" t="s">
        <v>21</v>
      </c>
    </row>
    <row r="53" spans="1:5" ht="94.5" customHeight="1">
      <c r="A53" s="14">
        <v>1</v>
      </c>
      <c r="B53" s="15" t="s">
        <v>41</v>
      </c>
      <c r="C53" s="15" t="s">
        <v>22</v>
      </c>
      <c r="D53" s="15"/>
      <c r="E53" s="15">
        <v>11655.13</v>
      </c>
    </row>
    <row r="54" spans="1:5" ht="14.25">
      <c r="A54" s="14">
        <v>2</v>
      </c>
      <c r="B54" s="15"/>
      <c r="C54" s="16"/>
      <c r="D54" s="16"/>
      <c r="E54" s="16"/>
    </row>
    <row r="55" spans="1:5" ht="15">
      <c r="A55" s="23"/>
      <c r="B55" s="24" t="s">
        <v>23</v>
      </c>
      <c r="C55" s="23"/>
      <c r="D55" s="23"/>
      <c r="E55" s="23">
        <f>E53+E54</f>
        <v>11655.13</v>
      </c>
    </row>
    <row r="56" spans="1:5" ht="15">
      <c r="A56" s="31"/>
      <c r="B56" s="32"/>
      <c r="C56" s="31"/>
      <c r="D56" s="31"/>
      <c r="E56" s="31"/>
    </row>
    <row r="57" spans="1:5" ht="15">
      <c r="A57" s="31"/>
      <c r="B57" s="32"/>
      <c r="C57" s="31"/>
      <c r="D57" s="31"/>
      <c r="E57" s="31"/>
    </row>
    <row r="58" spans="1:5" ht="18">
      <c r="A58" s="53" t="s">
        <v>42</v>
      </c>
      <c r="B58" s="53"/>
      <c r="C58" s="53"/>
      <c r="D58" s="53"/>
      <c r="E58" s="53"/>
    </row>
    <row r="59" spans="1:5" ht="15.75">
      <c r="A59" s="11" t="s">
        <v>1</v>
      </c>
      <c r="B59" s="12" t="s">
        <v>19</v>
      </c>
      <c r="C59" s="13" t="s">
        <v>2</v>
      </c>
      <c r="D59" s="13" t="s">
        <v>20</v>
      </c>
      <c r="E59" s="13" t="s">
        <v>21</v>
      </c>
    </row>
    <row r="60" spans="1:5" ht="17.25" customHeight="1">
      <c r="A60" s="14">
        <v>1</v>
      </c>
      <c r="B60" s="27"/>
      <c r="C60" s="16" t="s">
        <v>22</v>
      </c>
      <c r="D60" s="14"/>
      <c r="E60" s="14"/>
    </row>
    <row r="61" spans="1:5" ht="14.25">
      <c r="A61" s="14">
        <v>2</v>
      </c>
      <c r="B61" s="15"/>
      <c r="C61" s="16"/>
      <c r="D61" s="16"/>
      <c r="E61" s="16"/>
    </row>
    <row r="62" spans="1:5" ht="15">
      <c r="A62" s="23"/>
      <c r="B62" s="24" t="s">
        <v>23</v>
      </c>
      <c r="C62" s="23"/>
      <c r="D62" s="23"/>
      <c r="E62" s="23">
        <f>E60+E61</f>
        <v>0</v>
      </c>
    </row>
    <row r="63" spans="1:5" ht="18">
      <c r="A63" s="53" t="s">
        <v>43</v>
      </c>
      <c r="B63" s="53"/>
      <c r="C63" s="53"/>
      <c r="D63" s="53"/>
      <c r="E63" s="53"/>
    </row>
    <row r="64" spans="1:5" ht="15.75">
      <c r="A64" s="11" t="s">
        <v>1</v>
      </c>
      <c r="B64" s="12" t="s">
        <v>19</v>
      </c>
      <c r="C64" s="13" t="s">
        <v>2</v>
      </c>
      <c r="D64" s="13" t="s">
        <v>20</v>
      </c>
      <c r="E64" s="13" t="s">
        <v>21</v>
      </c>
    </row>
    <row r="65" spans="1:5" ht="14.25">
      <c r="A65" s="14">
        <v>1</v>
      </c>
      <c r="B65" s="15"/>
      <c r="C65" s="15" t="s">
        <v>22</v>
      </c>
      <c r="D65" s="15"/>
      <c r="E65" s="15"/>
    </row>
    <row r="66" spans="1:5" ht="14.25">
      <c r="A66" s="14">
        <v>2</v>
      </c>
      <c r="B66" s="15"/>
      <c r="C66" s="16"/>
      <c r="D66" s="16"/>
      <c r="E66" s="16"/>
    </row>
    <row r="67" spans="1:5" ht="15">
      <c r="A67" s="23"/>
      <c r="B67" s="24" t="s">
        <v>23</v>
      </c>
      <c r="C67" s="23"/>
      <c r="D67" s="23"/>
      <c r="E67" s="23">
        <f>E65+E66</f>
        <v>0</v>
      </c>
    </row>
    <row r="68" spans="1:5" ht="18">
      <c r="A68" s="53" t="s">
        <v>44</v>
      </c>
      <c r="B68" s="53"/>
      <c r="C68" s="53"/>
      <c r="D68" s="53"/>
      <c r="E68" s="53"/>
    </row>
    <row r="69" spans="1:5" ht="15.75">
      <c r="A69" s="11" t="s">
        <v>1</v>
      </c>
      <c r="B69" s="12" t="s">
        <v>19</v>
      </c>
      <c r="C69" s="13" t="s">
        <v>2</v>
      </c>
      <c r="D69" s="13" t="s">
        <v>20</v>
      </c>
      <c r="E69" s="13" t="s">
        <v>21</v>
      </c>
    </row>
    <row r="70" spans="1:5" ht="42.75">
      <c r="A70" s="14">
        <v>1</v>
      </c>
      <c r="B70" s="15" t="s">
        <v>45</v>
      </c>
      <c r="C70" s="15" t="s">
        <v>22</v>
      </c>
      <c r="D70" s="15" t="s">
        <v>46</v>
      </c>
      <c r="E70" s="15">
        <f>2599.4</f>
        <v>2599.4</v>
      </c>
    </row>
    <row r="71" spans="1:5" ht="42.75">
      <c r="A71" s="14">
        <v>2</v>
      </c>
      <c r="B71" s="15" t="s">
        <v>47</v>
      </c>
      <c r="C71" s="16" t="s">
        <v>22</v>
      </c>
      <c r="D71" s="16" t="s">
        <v>48</v>
      </c>
      <c r="E71" s="16">
        <f>5080.4</f>
        <v>5080.4</v>
      </c>
    </row>
    <row r="72" spans="1:5" ht="57">
      <c r="A72" s="14">
        <v>3</v>
      </c>
      <c r="B72" s="15" t="s">
        <v>49</v>
      </c>
      <c r="C72" s="16" t="s">
        <v>22</v>
      </c>
      <c r="D72" s="16"/>
      <c r="E72" s="16">
        <v>26001.27</v>
      </c>
    </row>
    <row r="73" spans="1:5" ht="15">
      <c r="A73" s="23"/>
      <c r="B73" s="24" t="s">
        <v>23</v>
      </c>
      <c r="C73" s="23"/>
      <c r="D73" s="23"/>
      <c r="E73" s="23">
        <f>E70+E71+E72</f>
        <v>33681.07</v>
      </c>
    </row>
    <row r="74" spans="1:5" ht="15">
      <c r="A74" s="31"/>
      <c r="B74" s="32"/>
      <c r="C74" s="31"/>
      <c r="D74" s="31"/>
      <c r="E74" s="31"/>
    </row>
    <row r="75" spans="1:5" ht="24.75" customHeight="1">
      <c r="A75" s="33"/>
      <c r="B75" s="34"/>
      <c r="C75" s="35" t="s">
        <v>50</v>
      </c>
      <c r="D75" s="33"/>
      <c r="E75" s="35">
        <f>E5+E11+E18+E23+E29+E36+E42+E48+E55+E62+E73</f>
        <v>76473.95</v>
      </c>
    </row>
  </sheetData>
  <sheetProtection selectLockedCells="1" selectUnlockedCells="1"/>
  <mergeCells count="12">
    <mergeCell ref="A38:E38"/>
    <mergeCell ref="A44:E44"/>
    <mergeCell ref="A51:E51"/>
    <mergeCell ref="A58:E58"/>
    <mergeCell ref="A63:E63"/>
    <mergeCell ref="A68:E68"/>
    <mergeCell ref="A1:E1"/>
    <mergeCell ref="A7:E7"/>
    <mergeCell ref="A13:E13"/>
    <mergeCell ref="A19:E19"/>
    <mergeCell ref="A25:E25"/>
    <mergeCell ref="A31:E3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="80" zoomScaleNormal="80" zoomScalePageLayoutView="0" workbookViewId="0" topLeftCell="A58">
      <selection activeCell="E85" sqref="E85"/>
    </sheetView>
  </sheetViews>
  <sheetFormatPr defaultColWidth="11.57421875" defaultRowHeight="12.75"/>
  <cols>
    <col min="1" max="1" width="9.8515625" style="0" customWidth="1"/>
    <col min="2" max="2" width="44.28125" style="10" customWidth="1"/>
    <col min="3" max="3" width="24.140625" style="0" customWidth="1"/>
    <col min="4" max="4" width="34.140625" style="10" customWidth="1"/>
    <col min="5" max="5" width="22.00390625" style="0" customWidth="1"/>
  </cols>
  <sheetData>
    <row r="1" spans="1:5" ht="18">
      <c r="A1" s="53" t="s">
        <v>18</v>
      </c>
      <c r="B1" s="53"/>
      <c r="C1" s="53"/>
      <c r="D1" s="53"/>
      <c r="E1" s="53"/>
    </row>
    <row r="2" spans="1:5" ht="15.75">
      <c r="A2" s="11" t="s">
        <v>1</v>
      </c>
      <c r="B2" s="12" t="s">
        <v>19</v>
      </c>
      <c r="C2" s="13" t="s">
        <v>2</v>
      </c>
      <c r="D2" s="12" t="s">
        <v>20</v>
      </c>
      <c r="E2" s="13" t="s">
        <v>21</v>
      </c>
    </row>
    <row r="3" spans="1:5" ht="14.25">
      <c r="A3" s="14">
        <v>1</v>
      </c>
      <c r="B3" s="15"/>
      <c r="C3" s="14" t="s">
        <v>22</v>
      </c>
      <c r="D3" s="22"/>
      <c r="E3" s="14"/>
    </row>
    <row r="4" spans="1:5" ht="14.25">
      <c r="A4" s="14">
        <v>2</v>
      </c>
      <c r="B4" s="15"/>
      <c r="C4" s="14" t="s">
        <v>22</v>
      </c>
      <c r="D4" s="15"/>
      <c r="E4" s="16"/>
    </row>
    <row r="5" spans="1:5" ht="14.25">
      <c r="A5" s="14">
        <v>3</v>
      </c>
      <c r="B5" s="22"/>
      <c r="C5" s="14"/>
      <c r="D5" s="22"/>
      <c r="E5" s="14"/>
    </row>
    <row r="6" spans="1:5" ht="15">
      <c r="A6" s="23"/>
      <c r="B6" s="24" t="s">
        <v>23</v>
      </c>
      <c r="C6" s="23"/>
      <c r="D6" s="24"/>
      <c r="E6" s="23">
        <f>E4+E3+E5</f>
        <v>0</v>
      </c>
    </row>
    <row r="7" spans="1:5" ht="18">
      <c r="A7" s="53" t="s">
        <v>51</v>
      </c>
      <c r="B7" s="53"/>
      <c r="C7" s="53"/>
      <c r="D7" s="53"/>
      <c r="E7" s="53"/>
    </row>
    <row r="8" spans="1:5" ht="15.75">
      <c r="A8" s="11" t="s">
        <v>1</v>
      </c>
      <c r="B8" s="12" t="s">
        <v>19</v>
      </c>
      <c r="C8" s="13" t="s">
        <v>2</v>
      </c>
      <c r="D8" s="12" t="s">
        <v>20</v>
      </c>
      <c r="E8" s="13" t="s">
        <v>21</v>
      </c>
    </row>
    <row r="9" spans="1:5" ht="28.5">
      <c r="A9" s="14">
        <v>1</v>
      </c>
      <c r="B9" s="15" t="s">
        <v>52</v>
      </c>
      <c r="C9" s="14" t="s">
        <v>22</v>
      </c>
      <c r="D9" s="22"/>
      <c r="E9" s="14">
        <f>3061.86</f>
        <v>3061.86</v>
      </c>
    </row>
    <row r="10" spans="1:5" ht="33" customHeight="1">
      <c r="A10" s="14">
        <v>2</v>
      </c>
      <c r="B10" s="15" t="s">
        <v>53</v>
      </c>
      <c r="C10" s="14" t="s">
        <v>22</v>
      </c>
      <c r="D10" s="15" t="s">
        <v>54</v>
      </c>
      <c r="E10" s="16">
        <f>2111.81</f>
        <v>2111.81</v>
      </c>
    </row>
    <row r="11" spans="1:5" ht="14.25">
      <c r="A11" s="14">
        <v>3</v>
      </c>
      <c r="B11" s="22"/>
      <c r="C11" s="14" t="s">
        <v>22</v>
      </c>
      <c r="D11" s="22"/>
      <c r="E11" s="14"/>
    </row>
    <row r="12" spans="1:5" ht="15">
      <c r="A12" s="23"/>
      <c r="B12" s="24" t="s">
        <v>23</v>
      </c>
      <c r="C12" s="23"/>
      <c r="D12" s="24"/>
      <c r="E12" s="23">
        <f>E10+E9+E11</f>
        <v>5173.67</v>
      </c>
    </row>
    <row r="13" spans="1:5" ht="18">
      <c r="A13" s="54" t="s">
        <v>55</v>
      </c>
      <c r="B13" s="54"/>
      <c r="C13" s="54"/>
      <c r="D13" s="54"/>
      <c r="E13" s="54"/>
    </row>
    <row r="14" spans="1:5" ht="15.75">
      <c r="A14" s="11" t="s">
        <v>1</v>
      </c>
      <c r="B14" s="12" t="s">
        <v>19</v>
      </c>
      <c r="C14" s="13" t="s">
        <v>2</v>
      </c>
      <c r="D14" s="12" t="s">
        <v>20</v>
      </c>
      <c r="E14" s="13" t="s">
        <v>21</v>
      </c>
    </row>
    <row r="15" spans="1:5" ht="63.75" customHeight="1">
      <c r="A15" s="14">
        <v>1</v>
      </c>
      <c r="B15" s="15" t="s">
        <v>56</v>
      </c>
      <c r="C15" s="14" t="s">
        <v>22</v>
      </c>
      <c r="D15" s="22" t="s">
        <v>57</v>
      </c>
      <c r="E15" s="14">
        <f>1230.86</f>
        <v>1230.86</v>
      </c>
    </row>
    <row r="16" spans="1:5" ht="14.25">
      <c r="A16" s="14">
        <v>2</v>
      </c>
      <c r="B16" s="15"/>
      <c r="C16" s="16" t="s">
        <v>22</v>
      </c>
      <c r="D16" s="15"/>
      <c r="E16" s="16"/>
    </row>
    <row r="17" spans="1:5" ht="14.25">
      <c r="A17" s="14">
        <v>3</v>
      </c>
      <c r="B17" s="22"/>
      <c r="C17" s="14" t="s">
        <v>22</v>
      </c>
      <c r="D17" s="22"/>
      <c r="E17" s="14"/>
    </row>
    <row r="18" spans="1:5" ht="14.25">
      <c r="A18" s="14">
        <v>4</v>
      </c>
      <c r="B18" s="22"/>
      <c r="C18" s="14" t="s">
        <v>22</v>
      </c>
      <c r="D18" s="22"/>
      <c r="E18" s="14"/>
    </row>
    <row r="19" spans="1:5" ht="14.25">
      <c r="A19" s="14">
        <v>5</v>
      </c>
      <c r="B19" s="22"/>
      <c r="C19" s="14"/>
      <c r="D19" s="22"/>
      <c r="E19" s="14"/>
    </row>
    <row r="20" spans="1:5" ht="15">
      <c r="A20" s="23"/>
      <c r="B20" s="24" t="s">
        <v>23</v>
      </c>
      <c r="C20" s="23"/>
      <c r="D20" s="24"/>
      <c r="E20" s="23">
        <f>E16+E15+E17+E18+E19</f>
        <v>1230.86</v>
      </c>
    </row>
    <row r="21" spans="1:5" ht="18">
      <c r="A21" s="54" t="s">
        <v>58</v>
      </c>
      <c r="B21" s="54"/>
      <c r="C21" s="54"/>
      <c r="D21" s="54"/>
      <c r="E21" s="54"/>
    </row>
    <row r="22" spans="1:5" ht="15.75">
      <c r="A22" s="11" t="s">
        <v>1</v>
      </c>
      <c r="B22" s="12" t="s">
        <v>19</v>
      </c>
      <c r="C22" s="13" t="s">
        <v>2</v>
      </c>
      <c r="D22" s="12" t="s">
        <v>20</v>
      </c>
      <c r="E22" s="13" t="s">
        <v>21</v>
      </c>
    </row>
    <row r="23" spans="1:5" ht="35.25" customHeight="1">
      <c r="A23" s="14">
        <v>1</v>
      </c>
      <c r="B23" s="15" t="s">
        <v>59</v>
      </c>
      <c r="C23" s="16" t="s">
        <v>22</v>
      </c>
      <c r="D23" s="15"/>
      <c r="E23" s="16">
        <v>556.68</v>
      </c>
    </row>
    <row r="24" spans="1:5" ht="32.25" customHeight="1">
      <c r="A24" s="14">
        <v>2</v>
      </c>
      <c r="B24" s="15" t="s">
        <v>60</v>
      </c>
      <c r="C24" s="16" t="s">
        <v>22</v>
      </c>
      <c r="D24" s="15"/>
      <c r="E24" s="16">
        <v>1250.14</v>
      </c>
    </row>
    <row r="25" spans="1:5" ht="14.25">
      <c r="A25" s="14"/>
      <c r="B25" s="15"/>
      <c r="C25" s="16" t="s">
        <v>22</v>
      </c>
      <c r="D25" s="15"/>
      <c r="E25" s="16"/>
    </row>
    <row r="26" spans="1:5" ht="14.25">
      <c r="A26" s="14"/>
      <c r="B26" s="15"/>
      <c r="C26" s="16" t="s">
        <v>22</v>
      </c>
      <c r="D26" s="15"/>
      <c r="E26" s="16"/>
    </row>
    <row r="27" spans="1:5" ht="14.25">
      <c r="A27" s="14"/>
      <c r="B27" s="15"/>
      <c r="C27" s="16" t="s">
        <v>22</v>
      </c>
      <c r="D27" s="15"/>
      <c r="E27" s="16"/>
    </row>
    <row r="28" spans="1:5" ht="15">
      <c r="A28" s="23"/>
      <c r="B28" s="24" t="s">
        <v>23</v>
      </c>
      <c r="C28" s="23"/>
      <c r="D28" s="24"/>
      <c r="E28" s="23">
        <f>SUM(E23:E27)</f>
        <v>1806.8200000000002</v>
      </c>
    </row>
    <row r="29" spans="1:5" ht="18">
      <c r="A29" s="54" t="s">
        <v>61</v>
      </c>
      <c r="B29" s="54"/>
      <c r="C29" s="54"/>
      <c r="D29" s="54"/>
      <c r="E29" s="54"/>
    </row>
    <row r="30" spans="1:5" ht="15.75">
      <c r="A30" s="11" t="s">
        <v>1</v>
      </c>
      <c r="B30" s="12" t="s">
        <v>19</v>
      </c>
      <c r="C30" s="13" t="s">
        <v>2</v>
      </c>
      <c r="D30" s="12" t="s">
        <v>20</v>
      </c>
      <c r="E30" s="13" t="s">
        <v>21</v>
      </c>
    </row>
    <row r="31" spans="1:5" ht="14.25">
      <c r="A31" s="14">
        <v>1</v>
      </c>
      <c r="B31" s="21"/>
      <c r="C31" s="14" t="s">
        <v>22</v>
      </c>
      <c r="D31" s="22"/>
      <c r="E31" s="14"/>
    </row>
    <row r="32" ht="14.25">
      <c r="A32" s="14">
        <v>2</v>
      </c>
    </row>
    <row r="33" spans="1:5" ht="14.25">
      <c r="A33" s="14">
        <v>3</v>
      </c>
      <c r="B33" s="22"/>
      <c r="C33" s="14"/>
      <c r="D33" s="22"/>
      <c r="E33" s="14"/>
    </row>
    <row r="34" spans="1:5" ht="15">
      <c r="A34" s="23"/>
      <c r="B34" s="24" t="s">
        <v>23</v>
      </c>
      <c r="C34" s="23"/>
      <c r="D34" s="24"/>
      <c r="E34" s="23"/>
    </row>
    <row r="35" spans="1:5" ht="18">
      <c r="A35" s="54" t="s">
        <v>62</v>
      </c>
      <c r="B35" s="54"/>
      <c r="C35" s="54"/>
      <c r="D35" s="54"/>
      <c r="E35" s="54"/>
    </row>
    <row r="36" spans="1:5" ht="15.75">
      <c r="A36" s="11" t="s">
        <v>1</v>
      </c>
      <c r="B36" s="12" t="s">
        <v>19</v>
      </c>
      <c r="C36" s="13" t="s">
        <v>2</v>
      </c>
      <c r="D36" s="12" t="s">
        <v>20</v>
      </c>
      <c r="E36" s="13" t="s">
        <v>21</v>
      </c>
    </row>
    <row r="37" spans="1:5" ht="14.25">
      <c r="A37" s="14">
        <v>1</v>
      </c>
      <c r="B37" s="21" t="s">
        <v>63</v>
      </c>
      <c r="C37" s="14" t="s">
        <v>22</v>
      </c>
      <c r="D37" s="36"/>
      <c r="E37" s="14">
        <v>434.17</v>
      </c>
    </row>
    <row r="38" spans="1:5" ht="14.25">
      <c r="A38" s="14">
        <v>2</v>
      </c>
      <c r="B38" s="15" t="s">
        <v>64</v>
      </c>
      <c r="C38" s="16" t="s">
        <v>22</v>
      </c>
      <c r="D38" s="15" t="s">
        <v>65</v>
      </c>
      <c r="E38" s="16">
        <v>1342</v>
      </c>
    </row>
    <row r="39" spans="1:5" ht="14.25">
      <c r="A39" s="14">
        <v>3</v>
      </c>
      <c r="B39" s="22"/>
      <c r="C39" s="16"/>
      <c r="D39" s="22"/>
      <c r="E39" s="14"/>
    </row>
    <row r="40" spans="1:5" ht="15">
      <c r="A40" s="23"/>
      <c r="B40" s="24" t="s">
        <v>23</v>
      </c>
      <c r="C40" s="23"/>
      <c r="D40" s="24"/>
      <c r="E40" s="23">
        <f>E38+E39+E37</f>
        <v>1776.17</v>
      </c>
    </row>
    <row r="41" spans="1:5" ht="18">
      <c r="A41" s="54" t="s">
        <v>34</v>
      </c>
      <c r="B41" s="54"/>
      <c r="C41" s="54"/>
      <c r="D41" s="54"/>
      <c r="E41" s="54"/>
    </row>
    <row r="42" spans="1:5" ht="15.75">
      <c r="A42" s="11" t="s">
        <v>1</v>
      </c>
      <c r="B42" s="12" t="s">
        <v>19</v>
      </c>
      <c r="C42" s="13" t="s">
        <v>2</v>
      </c>
      <c r="D42" s="12" t="s">
        <v>20</v>
      </c>
      <c r="E42" s="13" t="s">
        <v>21</v>
      </c>
    </row>
    <row r="43" spans="1:5" ht="14.25">
      <c r="A43" s="14">
        <v>1</v>
      </c>
      <c r="B43" s="15" t="s">
        <v>63</v>
      </c>
      <c r="C43" s="14" t="s">
        <v>22</v>
      </c>
      <c r="D43" s="26"/>
      <c r="E43" s="16">
        <f>440.65</f>
        <v>440.65</v>
      </c>
    </row>
    <row r="44" spans="1:5" ht="15">
      <c r="A44" s="14">
        <v>2</v>
      </c>
      <c r="B44" s="37" t="s">
        <v>66</v>
      </c>
      <c r="C44" s="16" t="s">
        <v>22</v>
      </c>
      <c r="D44" s="37" t="s">
        <v>67</v>
      </c>
      <c r="E44" s="38">
        <f>350.34</f>
        <v>350.34</v>
      </c>
    </row>
    <row r="45" spans="1:5" ht="42.75">
      <c r="A45" s="14">
        <v>3</v>
      </c>
      <c r="B45" s="22" t="s">
        <v>68</v>
      </c>
      <c r="C45" s="16" t="s">
        <v>22</v>
      </c>
      <c r="D45" s="22" t="s">
        <v>69</v>
      </c>
      <c r="E45" s="14">
        <v>489.32</v>
      </c>
    </row>
    <row r="46" spans="1:5" ht="15">
      <c r="A46" s="23"/>
      <c r="B46" s="24" t="s">
        <v>23</v>
      </c>
      <c r="C46" s="23"/>
      <c r="D46" s="24"/>
      <c r="E46" s="23">
        <f>E44+E45+E43</f>
        <v>1280.31</v>
      </c>
    </row>
    <row r="47" spans="1:5" s="30" customFormat="1" ht="15">
      <c r="A47" s="28"/>
      <c r="B47" s="29"/>
      <c r="C47" s="28"/>
      <c r="D47" s="29"/>
      <c r="E47" s="28"/>
    </row>
    <row r="48" spans="1:5" ht="18">
      <c r="A48" s="54" t="s">
        <v>70</v>
      </c>
      <c r="B48" s="54"/>
      <c r="C48" s="54"/>
      <c r="D48" s="54"/>
      <c r="E48" s="54"/>
    </row>
    <row r="49" spans="1:5" ht="15.75">
      <c r="A49" s="11" t="s">
        <v>1</v>
      </c>
      <c r="B49" s="12" t="s">
        <v>19</v>
      </c>
      <c r="C49" s="13" t="s">
        <v>2</v>
      </c>
      <c r="D49" s="12" t="s">
        <v>20</v>
      </c>
      <c r="E49" s="13" t="s">
        <v>21</v>
      </c>
    </row>
    <row r="50" spans="1:5" ht="14.25">
      <c r="A50" s="14">
        <v>1</v>
      </c>
      <c r="B50" s="21"/>
      <c r="C50" s="14" t="s">
        <v>22</v>
      </c>
      <c r="D50" s="22"/>
      <c r="E50" s="14"/>
    </row>
    <row r="51" spans="1:5" ht="14.25">
      <c r="A51" s="14">
        <v>2</v>
      </c>
      <c r="B51" s="21"/>
      <c r="C51" s="14" t="s">
        <v>22</v>
      </c>
      <c r="D51" s="22"/>
      <c r="E51" s="14"/>
    </row>
    <row r="52" spans="1:5" ht="14.25">
      <c r="A52" s="14">
        <v>3</v>
      </c>
      <c r="B52" s="22"/>
      <c r="C52" s="16"/>
      <c r="D52" s="22"/>
      <c r="E52" s="14"/>
    </row>
    <row r="53" spans="1:5" ht="15">
      <c r="A53" s="23"/>
      <c r="B53" s="24" t="s">
        <v>23</v>
      </c>
      <c r="C53" s="23"/>
      <c r="D53" s="24"/>
      <c r="E53" s="23">
        <f>E50+E51+E52</f>
        <v>0</v>
      </c>
    </row>
    <row r="54" spans="1:5" ht="15">
      <c r="A54" s="39"/>
      <c r="B54" s="40"/>
      <c r="C54" s="39"/>
      <c r="D54" s="40"/>
      <c r="E54" s="39"/>
    </row>
    <row r="55" spans="1:5" ht="18">
      <c r="A55" s="53" t="s">
        <v>40</v>
      </c>
      <c r="B55" s="53"/>
      <c r="C55" s="53"/>
      <c r="D55" s="53"/>
      <c r="E55" s="53"/>
    </row>
    <row r="56" spans="1:5" ht="15.75">
      <c r="A56" s="11" t="s">
        <v>1</v>
      </c>
      <c r="B56" s="12" t="s">
        <v>19</v>
      </c>
      <c r="C56" s="13" t="s">
        <v>2</v>
      </c>
      <c r="D56" s="12" t="s">
        <v>20</v>
      </c>
      <c r="E56" s="13" t="s">
        <v>21</v>
      </c>
    </row>
    <row r="57" spans="1:5" ht="28.5">
      <c r="A57" s="14">
        <v>1</v>
      </c>
      <c r="B57" s="21" t="s">
        <v>71</v>
      </c>
      <c r="C57" s="16" t="s">
        <v>22</v>
      </c>
      <c r="D57" s="22"/>
      <c r="E57" s="14">
        <v>12888.47</v>
      </c>
    </row>
    <row r="58" spans="1:5" ht="28.5">
      <c r="A58" s="14">
        <v>2</v>
      </c>
      <c r="B58" s="22" t="s">
        <v>72</v>
      </c>
      <c r="C58" s="16" t="s">
        <v>22</v>
      </c>
      <c r="D58" s="22" t="s">
        <v>73</v>
      </c>
      <c r="E58" s="14">
        <v>576.37</v>
      </c>
    </row>
    <row r="59" spans="1:5" ht="14.25">
      <c r="A59" s="14">
        <v>3</v>
      </c>
      <c r="B59" s="22"/>
      <c r="C59" s="16"/>
      <c r="D59" s="22"/>
      <c r="E59" s="14"/>
    </row>
    <row r="60" spans="1:5" ht="15">
      <c r="A60" s="23"/>
      <c r="B60" s="24" t="s">
        <v>23</v>
      </c>
      <c r="C60" s="23"/>
      <c r="D60" s="24"/>
      <c r="E60" s="23">
        <f>E57+E58+E59</f>
        <v>13464.84</v>
      </c>
    </row>
    <row r="61" spans="1:5" ht="15">
      <c r="A61" s="28"/>
      <c r="B61" s="29"/>
      <c r="C61" s="28"/>
      <c r="D61" s="29"/>
      <c r="E61" s="28"/>
    </row>
    <row r="62" spans="1:5" ht="18">
      <c r="A62" s="53" t="s">
        <v>42</v>
      </c>
      <c r="B62" s="53"/>
      <c r="C62" s="53"/>
      <c r="D62" s="53"/>
      <c r="E62" s="53"/>
    </row>
    <row r="63" spans="1:5" ht="15.75">
      <c r="A63" s="11" t="s">
        <v>1</v>
      </c>
      <c r="B63" s="12" t="s">
        <v>19</v>
      </c>
      <c r="C63" s="13" t="s">
        <v>2</v>
      </c>
      <c r="D63" s="12" t="s">
        <v>20</v>
      </c>
      <c r="E63" s="13" t="s">
        <v>21</v>
      </c>
    </row>
    <row r="64" spans="1:5" ht="14.25">
      <c r="A64" s="14">
        <v>1</v>
      </c>
      <c r="B64" s="21" t="s">
        <v>74</v>
      </c>
      <c r="C64" s="16" t="s">
        <v>22</v>
      </c>
      <c r="D64" s="22"/>
      <c r="E64" s="14">
        <v>812.79</v>
      </c>
    </row>
    <row r="65" spans="1:5" ht="14.25">
      <c r="A65" s="14">
        <v>2</v>
      </c>
      <c r="B65" s="22"/>
      <c r="C65" s="16"/>
      <c r="D65" s="22"/>
      <c r="E65" s="14"/>
    </row>
    <row r="66" spans="1:5" ht="14.25">
      <c r="A66" s="14">
        <v>3</v>
      </c>
      <c r="B66" s="22"/>
      <c r="C66" s="16"/>
      <c r="D66" s="22"/>
      <c r="E66" s="14"/>
    </row>
    <row r="67" spans="1:5" ht="15">
      <c r="A67" s="23"/>
      <c r="B67" s="24" t="s">
        <v>23</v>
      </c>
      <c r="C67" s="23"/>
      <c r="D67" s="24"/>
      <c r="E67" s="23">
        <f>E64+E65+E66</f>
        <v>812.79</v>
      </c>
    </row>
    <row r="68" spans="1:5" ht="15">
      <c r="A68" s="31"/>
      <c r="B68" s="32"/>
      <c r="C68" s="31"/>
      <c r="D68" s="32"/>
      <c r="E68" s="31"/>
    </row>
    <row r="69" spans="1:5" ht="18">
      <c r="A69" s="53" t="s">
        <v>75</v>
      </c>
      <c r="B69" s="53"/>
      <c r="C69" s="53"/>
      <c r="D69" s="53"/>
      <c r="E69" s="53"/>
    </row>
    <row r="70" spans="1:5" ht="15.75">
      <c r="A70" s="11" t="s">
        <v>1</v>
      </c>
      <c r="B70" s="12" t="s">
        <v>19</v>
      </c>
      <c r="C70" s="13" t="s">
        <v>2</v>
      </c>
      <c r="D70" s="12" t="s">
        <v>20</v>
      </c>
      <c r="E70" s="13" t="s">
        <v>21</v>
      </c>
    </row>
    <row r="71" spans="1:5" ht="28.5">
      <c r="A71" s="14">
        <v>1</v>
      </c>
      <c r="B71" s="15" t="s">
        <v>76</v>
      </c>
      <c r="C71" s="15" t="s">
        <v>22</v>
      </c>
      <c r="D71" s="15"/>
      <c r="E71" s="15">
        <f>13213.5</f>
        <v>13213.5</v>
      </c>
    </row>
    <row r="72" spans="1:5" ht="28.5">
      <c r="A72" s="14">
        <v>2</v>
      </c>
      <c r="B72" s="22" t="s">
        <v>77</v>
      </c>
      <c r="C72" s="16" t="s">
        <v>22</v>
      </c>
      <c r="D72" s="22"/>
      <c r="E72" s="14">
        <f>4689.78</f>
        <v>4689.78</v>
      </c>
    </row>
    <row r="73" spans="1:5" ht="14.25">
      <c r="A73" s="14">
        <v>3</v>
      </c>
      <c r="B73" s="22"/>
      <c r="C73" s="16"/>
      <c r="D73" s="22"/>
      <c r="E73" s="14"/>
    </row>
    <row r="74" spans="1:5" ht="15">
      <c r="A74" s="23"/>
      <c r="B74" s="24" t="s">
        <v>23</v>
      </c>
      <c r="C74" s="23"/>
      <c r="D74" s="24"/>
      <c r="E74" s="23">
        <f>E71+E72+E73</f>
        <v>17903.28</v>
      </c>
    </row>
    <row r="75" spans="1:5" ht="15">
      <c r="A75" s="31"/>
      <c r="B75" s="32"/>
      <c r="C75" s="31"/>
      <c r="D75" s="32"/>
      <c r="E75" s="31"/>
    </row>
    <row r="76" spans="1:5" ht="18">
      <c r="A76" s="53" t="s">
        <v>78</v>
      </c>
      <c r="B76" s="53"/>
      <c r="C76" s="53"/>
      <c r="D76" s="53"/>
      <c r="E76" s="53"/>
    </row>
    <row r="77" spans="1:5" ht="15.75">
      <c r="A77" s="11" t="s">
        <v>1</v>
      </c>
      <c r="B77" s="12" t="s">
        <v>19</v>
      </c>
      <c r="C77" s="13" t="s">
        <v>2</v>
      </c>
      <c r="D77" s="12" t="s">
        <v>20</v>
      </c>
      <c r="E77" s="13" t="s">
        <v>21</v>
      </c>
    </row>
    <row r="78" spans="1:5" ht="28.5">
      <c r="A78" s="14">
        <v>1</v>
      </c>
      <c r="B78" s="21" t="s">
        <v>79</v>
      </c>
      <c r="C78" s="16" t="s">
        <v>22</v>
      </c>
      <c r="D78" s="22" t="s">
        <v>80</v>
      </c>
      <c r="E78" s="14">
        <v>260.57</v>
      </c>
    </row>
    <row r="79" spans="1:5" ht="14.25">
      <c r="A79" s="14">
        <v>2</v>
      </c>
      <c r="B79" s="22"/>
      <c r="C79" s="16"/>
      <c r="D79" s="22"/>
      <c r="E79" s="14"/>
    </row>
    <row r="80" spans="1:5" ht="14.25">
      <c r="A80" s="14">
        <v>3</v>
      </c>
      <c r="B80" s="22"/>
      <c r="C80" s="16"/>
      <c r="D80" s="22"/>
      <c r="E80" s="14"/>
    </row>
    <row r="81" spans="1:5" ht="15">
      <c r="A81" s="23"/>
      <c r="B81" s="24" t="s">
        <v>23</v>
      </c>
      <c r="C81" s="23"/>
      <c r="D81" s="24"/>
      <c r="E81" s="23">
        <f>E78+E79+E80</f>
        <v>260.57</v>
      </c>
    </row>
    <row r="82" spans="1:5" ht="15">
      <c r="A82" s="31"/>
      <c r="B82" s="32"/>
      <c r="C82" s="31"/>
      <c r="D82" s="32"/>
      <c r="E82" s="31"/>
    </row>
    <row r="83" spans="1:5" ht="15">
      <c r="A83" s="31"/>
      <c r="B83" s="32"/>
      <c r="C83" s="31"/>
      <c r="D83" s="32"/>
      <c r="E83" s="31"/>
    </row>
    <row r="84" spans="1:5" ht="15">
      <c r="A84" s="41"/>
      <c r="B84" s="42" t="s">
        <v>50</v>
      </c>
      <c r="C84" s="41"/>
      <c r="D84" s="42"/>
      <c r="E84" s="41">
        <f>E6+E12+E20+E28+E34+E40+E46+E53+E60+E67+E74+E81</f>
        <v>43709.31</v>
      </c>
    </row>
  </sheetData>
  <sheetProtection selectLockedCells="1" selectUnlockedCells="1"/>
  <mergeCells count="12">
    <mergeCell ref="A41:E41"/>
    <mergeCell ref="A48:E48"/>
    <mergeCell ref="A55:E55"/>
    <mergeCell ref="A62:E62"/>
    <mergeCell ref="A69:E69"/>
    <mergeCell ref="A76:E76"/>
    <mergeCell ref="A1:E1"/>
    <mergeCell ref="A7:E7"/>
    <mergeCell ref="A13:E13"/>
    <mergeCell ref="A21:E21"/>
    <mergeCell ref="A29:E29"/>
    <mergeCell ref="A35:E3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zoomScalePageLayoutView="0" workbookViewId="0" topLeftCell="A1">
      <selection activeCell="E5" sqref="E5"/>
    </sheetView>
  </sheetViews>
  <sheetFormatPr defaultColWidth="11.57421875" defaultRowHeight="12.75"/>
  <cols>
    <col min="1" max="1" width="9.8515625" style="0" customWidth="1"/>
    <col min="2" max="2" width="35.7109375" style="0" customWidth="1"/>
    <col min="3" max="3" width="24.140625" style="0" customWidth="1"/>
    <col min="4" max="4" width="34.140625" style="0" customWidth="1"/>
    <col min="5" max="5" width="22.00390625" style="0" customWidth="1"/>
  </cols>
  <sheetData>
    <row r="1" spans="1:5" ht="18">
      <c r="A1" s="53"/>
      <c r="B1" s="53"/>
      <c r="C1" s="53"/>
      <c r="D1" s="53"/>
      <c r="E1" s="53"/>
    </row>
    <row r="2" spans="1:5" ht="15.75">
      <c r="A2" s="11" t="s">
        <v>1</v>
      </c>
      <c r="B2" s="13" t="s">
        <v>19</v>
      </c>
      <c r="C2" s="13" t="s">
        <v>2</v>
      </c>
      <c r="D2" s="13" t="s">
        <v>20</v>
      </c>
      <c r="E2" s="13" t="s">
        <v>21</v>
      </c>
    </row>
    <row r="3" spans="1:5" ht="14.25">
      <c r="A3" s="14">
        <v>1</v>
      </c>
      <c r="B3" s="15"/>
      <c r="C3" s="15" t="s">
        <v>22</v>
      </c>
      <c r="D3" s="15"/>
      <c r="E3" s="15"/>
    </row>
    <row r="4" spans="1:5" ht="14.25">
      <c r="A4" s="14">
        <v>2</v>
      </c>
      <c r="B4" s="15"/>
      <c r="C4" s="16" t="s">
        <v>22</v>
      </c>
      <c r="D4" s="16"/>
      <c r="E4" s="16"/>
    </row>
    <row r="5" spans="1:5" ht="15">
      <c r="A5" s="14">
        <v>3</v>
      </c>
      <c r="B5" s="43"/>
      <c r="C5" s="16" t="s">
        <v>22</v>
      </c>
      <c r="D5" s="8"/>
      <c r="E5" s="44"/>
    </row>
    <row r="6" spans="1:5" ht="15">
      <c r="A6" s="23"/>
      <c r="B6" s="23" t="s">
        <v>23</v>
      </c>
      <c r="C6" s="23"/>
      <c r="D6" s="23"/>
      <c r="E6" s="23">
        <f>E4+E3+E5</f>
        <v>0</v>
      </c>
    </row>
    <row r="7" spans="1:5" ht="18">
      <c r="A7" s="53"/>
      <c r="B7" s="53"/>
      <c r="C7" s="53"/>
      <c r="D7" s="53"/>
      <c r="E7" s="53"/>
    </row>
    <row r="8" spans="1:5" ht="15.75">
      <c r="A8" s="11" t="s">
        <v>1</v>
      </c>
      <c r="B8" s="13" t="s">
        <v>19</v>
      </c>
      <c r="C8" s="13" t="s">
        <v>2</v>
      </c>
      <c r="D8" s="13" t="s">
        <v>20</v>
      </c>
      <c r="E8" s="13" t="s">
        <v>21</v>
      </c>
    </row>
    <row r="9" spans="1:5" ht="14.25">
      <c r="A9" s="25">
        <v>1</v>
      </c>
      <c r="B9" s="15"/>
      <c r="C9" s="15"/>
      <c r="D9" s="15"/>
      <c r="E9" s="15"/>
    </row>
    <row r="10" spans="1:5" ht="14.25">
      <c r="A10" s="25">
        <v>2</v>
      </c>
      <c r="B10" s="15"/>
      <c r="C10" s="15"/>
      <c r="D10" s="15"/>
      <c r="E10" s="15"/>
    </row>
    <row r="11" spans="1:5" ht="14.25">
      <c r="A11" s="25">
        <v>3</v>
      </c>
      <c r="B11" s="15"/>
      <c r="C11" s="15"/>
      <c r="D11" s="15"/>
      <c r="E11" s="15"/>
    </row>
    <row r="12" spans="1:5" ht="15">
      <c r="A12" s="23"/>
      <c r="B12" s="23" t="s">
        <v>23</v>
      </c>
      <c r="C12" s="23"/>
      <c r="D12" s="23"/>
      <c r="E12" s="23">
        <f>E10+E11+E9</f>
        <v>0</v>
      </c>
    </row>
    <row r="14" spans="1:5" ht="18">
      <c r="A14" s="53"/>
      <c r="B14" s="53"/>
      <c r="C14" s="53"/>
      <c r="D14" s="53"/>
      <c r="E14" s="53"/>
    </row>
    <row r="15" spans="1:5" ht="15.75">
      <c r="A15" s="11" t="s">
        <v>1</v>
      </c>
      <c r="B15" s="13" t="s">
        <v>19</v>
      </c>
      <c r="C15" s="13" t="s">
        <v>2</v>
      </c>
      <c r="D15" s="13" t="s">
        <v>20</v>
      </c>
      <c r="E15" s="13" t="s">
        <v>21</v>
      </c>
    </row>
    <row r="16" spans="1:5" ht="14.25">
      <c r="A16" s="14">
        <v>1</v>
      </c>
      <c r="B16" s="15"/>
      <c r="C16" s="15"/>
      <c r="D16" s="15"/>
      <c r="E16" s="15"/>
    </row>
    <row r="17" spans="1:5" ht="14.25">
      <c r="A17" s="14">
        <v>2</v>
      </c>
      <c r="B17" s="15"/>
      <c r="C17" s="15"/>
      <c r="D17" s="15"/>
      <c r="E17" s="15"/>
    </row>
    <row r="18" spans="1:5" ht="15">
      <c r="A18" s="23"/>
      <c r="B18" s="23" t="s">
        <v>23</v>
      </c>
      <c r="C18" s="23"/>
      <c r="D18" s="23"/>
      <c r="E18" s="23">
        <f>E16+E17</f>
        <v>0</v>
      </c>
    </row>
    <row r="20" spans="1:5" ht="18">
      <c r="A20" s="53"/>
      <c r="B20" s="53"/>
      <c r="C20" s="53"/>
      <c r="D20" s="53"/>
      <c r="E20" s="53"/>
    </row>
    <row r="21" spans="1:5" ht="15.75">
      <c r="A21" s="11" t="s">
        <v>1</v>
      </c>
      <c r="B21" s="13" t="s">
        <v>19</v>
      </c>
      <c r="C21" s="13" t="s">
        <v>2</v>
      </c>
      <c r="D21" s="13" t="s">
        <v>20</v>
      </c>
      <c r="E21" s="13" t="s">
        <v>21</v>
      </c>
    </row>
    <row r="22" spans="1:5" ht="14.25">
      <c r="A22" s="14">
        <v>1</v>
      </c>
      <c r="B22" s="45"/>
      <c r="C22" s="16"/>
      <c r="D22" s="14"/>
      <c r="E22" s="14"/>
    </row>
    <row r="23" spans="1:5" ht="14.25">
      <c r="A23" s="14">
        <v>2</v>
      </c>
      <c r="B23" s="15"/>
      <c r="C23" s="16"/>
      <c r="D23" s="16"/>
      <c r="E23" s="16"/>
    </row>
    <row r="24" spans="1:5" ht="14.25">
      <c r="A24" s="14">
        <v>3</v>
      </c>
      <c r="B24" s="26"/>
      <c r="C24" s="26"/>
      <c r="D24" s="26"/>
      <c r="E24" s="26"/>
    </row>
    <row r="25" spans="1:5" ht="15">
      <c r="A25" s="23"/>
      <c r="B25" s="23" t="s">
        <v>23</v>
      </c>
      <c r="C25" s="23"/>
      <c r="D25" s="23"/>
      <c r="E25" s="23">
        <f>E22+E23+E24</f>
        <v>0</v>
      </c>
    </row>
    <row r="27" ht="18">
      <c r="E27" s="46">
        <f>E6+E12+E18+E25</f>
        <v>0</v>
      </c>
    </row>
  </sheetData>
  <sheetProtection selectLockedCells="1" selectUnlockedCells="1"/>
  <mergeCells count="4">
    <mergeCell ref="A1:E1"/>
    <mergeCell ref="A7:E7"/>
    <mergeCell ref="A14:E14"/>
    <mergeCell ref="A20:E2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2020-03-10T13:26:34Z</dcterms:modified>
  <cp:category/>
  <cp:version/>
  <cp:contentType/>
  <cp:contentStatus/>
</cp:coreProperties>
</file>